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5195" windowHeight="787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29" i="1" l="1"/>
  <c r="E14" i="1" l="1"/>
  <c r="E15" i="1"/>
  <c r="D76" i="1" l="1"/>
  <c r="D74" i="1"/>
  <c r="D72" i="1"/>
  <c r="D69" i="1"/>
  <c r="D67" i="1"/>
  <c r="D7" i="1" l="1"/>
  <c r="E156" i="1" l="1"/>
  <c r="E77" i="1"/>
  <c r="E86" i="1"/>
  <c r="E107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08" i="1"/>
  <c r="E111" i="1"/>
  <c r="E112" i="1"/>
  <c r="E115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64" i="1"/>
  <c r="E23" i="1" l="1"/>
  <c r="E46" i="1"/>
  <c r="E24" i="1"/>
  <c r="E29" i="1"/>
  <c r="E127" i="1"/>
  <c r="E32" i="1" l="1"/>
  <c r="E10" i="1"/>
  <c r="C22" i="1" l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<sst xmlns="http://schemas.openxmlformats.org/spreadsheetml/2006/main" count="299" uniqueCount="122">
  <si>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</si>
  <si>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</si>
  <si>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</si>
  <si>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</si>
  <si>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</si>
  <si>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</si>
  <si>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</si>
  <si>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</si>
  <si>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</si>
  <si>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</si>
  <si>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</si>
  <si>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</si>
  <si>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</si>
  <si>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</si>
  <si>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</si>
  <si>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</si>
  <si>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</si>
  <si>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</si>
  <si>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</si>
  <si>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</si>
  <si>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</si>
  <si>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</si>
  <si>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</si>
  <si>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</si>
  <si>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</si>
  <si>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</si>
  <si>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</si>
  <si>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</si>
  <si>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</si>
  <si>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</si>
  <si>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</si>
  <si>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</si>
  <si>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</si>
  <si>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</si>
  <si>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</si>
  <si>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</si>
  <si>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</si>
  <si>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</si>
  <si>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</si>
  <si>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</si>
  <si>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</si>
  <si>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</si>
  <si>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</si>
  <si>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</si>
  <si>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</si>
  <si>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</si>
  <si>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</si>
  <si>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</si>
  <si>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</si>
  <si>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</si>
  <si>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</si>
  <si>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</si>
  <si>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</si>
  <si>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</si>
  <si>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</si>
  <si>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</si>
  <si>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</si>
  <si>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</si>
  <si>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</si>
  <si>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</si>
  <si>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</si>
  <si>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</si>
  <si>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</si>
  <si>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</si>
  <si>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</si>
  <si>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</si>
  <si>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</si>
  <si>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</si>
  <si>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</si>
  <si>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</si>
  <si>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</si>
  <si>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</si>
  <si>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</si>
  <si>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</si>
  <si>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</si>
  <si>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</si>
  <si>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</si>
  <si>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</si>
  <si>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</si>
  <si>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</si>
  <si>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</si>
  <si>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</si>
  <si>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</si>
  <si>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</si>
  <si>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</si>
  <si>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</si>
  <si>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</si>
  <si>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</si>
  <si>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</si>
  <si>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</si>
  <si>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</si>
  <si>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</si>
  <si>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</si>
  <si>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</si>
  <si>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</si>
  <si>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</si>
  <si>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</si>
  <si>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</si>
  <si>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</si>
  <si>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</si>
  <si>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</si>
  <si>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</si>
  <si>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</si>
  <si>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</si>
  <si>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</si>
  <si>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</si>
  <si>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</si>
  <si>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</si>
  <si>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</si>
  <si>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</si>
  <si>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</si>
  <si>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</si>
  <si>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</si>
  <si>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</si>
  <si>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</si>
  <si>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</si>
  <si>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</si>
  <si>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</si>
  <si>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</si>
  <si>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Аналитический отчет о социально-экономической ситуации в муниципальном образовании "Нукутский район" за 1 квартал 2020 года</t>
  </si>
  <si>
    <t>Значение показателя за  2020 год</t>
  </si>
  <si>
    <t>Значение показателя за соответствующий период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</si>
</sst>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zoomScale="70" zoomScaleNormal="70" zoomScaleSheetLayoutView="90" workbookViewId="0">
      <pane ySplit="5" topLeftCell="A67" activePane="bottomLeft" state="frozen"/>
      <selection pane="bottomLeft" activeCell="A163" sqref="A163:E163"/>
    </sheetView>
  </sheetViews>
  <sheetFormatPr defaultRowHeight="12.75" x14ac:dyDescent="0.2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2" t="s">
        <v>23</v>
      </c>
      <c r="E1" s="102"/>
    </row>
    <row r="2" spans="1:6" ht="18" hidden="1" x14ac:dyDescent="0.2">
      <c r="A2" s="2"/>
      <c r="B2" s="2"/>
      <c r="C2" s="1"/>
      <c r="D2" s="103"/>
      <c r="E2" s="103"/>
    </row>
    <row r="3" spans="1:6" ht="51" customHeight="1" x14ac:dyDescent="0.2">
      <c r="A3" s="104" t="s">
        <v>119</v>
      </c>
      <c r="B3" s="104"/>
      <c r="C3" s="104"/>
      <c r="D3" s="104"/>
      <c r="E3" s="104"/>
    </row>
    <row r="4" spans="1:6" ht="18" x14ac:dyDescent="0.2">
      <c r="A4" s="105"/>
      <c r="B4" s="105"/>
      <c r="C4" s="105"/>
      <c r="D4" s="105"/>
      <c r="E4" s="105"/>
    </row>
    <row r="5" spans="1:6" ht="111" customHeight="1" x14ac:dyDescent="0.2">
      <c r="A5" s="56" t="s">
        <v>24</v>
      </c>
      <c r="B5" s="57" t="s">
        <v>25</v>
      </c>
      <c r="C5" s="58" t="s">
        <v>120</v>
      </c>
      <c r="D5" s="59" t="s">
        <v>121</v>
      </c>
      <c r="E5" s="58" t="s">
        <v>26</v>
      </c>
    </row>
    <row r="6" spans="1:6" ht="18.75" x14ac:dyDescent="0.2">
      <c r="A6" s="107" t="s">
        <v>27</v>
      </c>
      <c r="B6" s="108"/>
      <c r="C6" s="108"/>
      <c r="D6" s="108"/>
      <c r="E6" s="110"/>
    </row>
    <row r="7" spans="1:6" ht="39" x14ac:dyDescent="0.2">
      <c r="A7" s="3" t="s">
        <v>16</v>
      </c>
      <c r="B7" s="26" t="s">
        <v>28</v>
      </c>
      <c r="C7" s="94">
        <v>1520.88</v>
      </c>
      <c r="D7" s="94">
        <f>D9+D13+D14+D15+D16+D17+D18+D20+D19+D21</f>
        <v>1467.26</v>
      </c>
      <c r="E7" s="78">
        <f>C7/D7*100</f>
        <v>103.6544307075774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116</v>
      </c>
      <c r="B9" s="7" t="s">
        <v>28</v>
      </c>
      <c r="C9" s="77">
        <v>33.770000000000003</v>
      </c>
      <c r="D9" s="77">
        <v>40.01</v>
      </c>
      <c r="E9" s="75">
        <f t="shared" ref="E9:E15" si="0">C9/D9*100</f>
        <v>84.403899025243703</v>
      </c>
    </row>
    <row r="10" spans="1:6" ht="42.75" customHeight="1" x14ac:dyDescent="0.2">
      <c r="A10" s="42" t="s">
        <v>8</v>
      </c>
      <c r="B10" s="7" t="s">
        <v>28</v>
      </c>
      <c r="C10" s="77">
        <v>33.770000000000003</v>
      </c>
      <c r="D10" s="77">
        <v>33.770000000000003</v>
      </c>
      <c r="E10" s="75">
        <f t="shared" si="0"/>
        <v>100</v>
      </c>
    </row>
    <row r="11" spans="1:6" ht="20.25" customHeight="1" x14ac:dyDescent="0.2">
      <c r="A11" s="42" t="s">
        <v>2</v>
      </c>
      <c r="B11" s="7" t="s">
        <v>28</v>
      </c>
      <c r="C11" s="77">
        <v>0</v>
      </c>
      <c r="D11" s="77">
        <v>0</v>
      </c>
      <c r="E11" s="77">
        <v>0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77">
        <v>0</v>
      </c>
    </row>
    <row r="13" spans="1:6" ht="18.75" x14ac:dyDescent="0.2">
      <c r="A13" s="53" t="s">
        <v>96</v>
      </c>
      <c r="B13" s="7" t="s">
        <v>28</v>
      </c>
      <c r="C13" s="77">
        <v>0</v>
      </c>
      <c r="D13" s="77">
        <v>0</v>
      </c>
      <c r="E13" s="77">
        <v>0</v>
      </c>
    </row>
    <row r="14" spans="1:6" ht="18.75" x14ac:dyDescent="0.2">
      <c r="A14" s="53" t="s">
        <v>97</v>
      </c>
      <c r="B14" s="7" t="s">
        <v>28</v>
      </c>
      <c r="C14" s="77">
        <v>1290.96</v>
      </c>
      <c r="D14" s="77">
        <v>1237.55</v>
      </c>
      <c r="E14" s="75">
        <f t="shared" si="0"/>
        <v>104.31578522079916</v>
      </c>
    </row>
    <row r="15" spans="1:6" ht="37.5" customHeight="1" x14ac:dyDescent="0.2">
      <c r="A15" s="42" t="s">
        <v>4</v>
      </c>
      <c r="B15" s="7" t="s">
        <v>28</v>
      </c>
      <c r="C15" s="77">
        <v>196.15</v>
      </c>
      <c r="D15" s="77">
        <v>189.7</v>
      </c>
      <c r="E15" s="75">
        <f t="shared" si="0"/>
        <v>103.40010542962574</v>
      </c>
    </row>
    <row r="16" spans="1:6" ht="41.25" customHeight="1" x14ac:dyDescent="0.2">
      <c r="A16" s="42" t="s">
        <v>5</v>
      </c>
      <c r="B16" s="7" t="s">
        <v>28</v>
      </c>
      <c r="C16" s="77">
        <v>0</v>
      </c>
      <c r="D16" s="77">
        <v>0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v>0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v>0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101</v>
      </c>
      <c r="B21" s="7" t="s">
        <v>28</v>
      </c>
      <c r="C21" s="77">
        <v>0</v>
      </c>
      <c r="D21" s="77">
        <v>0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f>C7/15690*1000000/1000</f>
        <v>96.933078393881459</v>
      </c>
      <c r="D22" s="77">
        <v>81.319999999999993</v>
      </c>
      <c r="E22" s="66">
        <f>C22/D22*100</f>
        <v>119.19955532941646</v>
      </c>
    </row>
    <row r="23" spans="1:5" ht="19.5" x14ac:dyDescent="0.2">
      <c r="A23" s="9" t="s">
        <v>104</v>
      </c>
      <c r="B23" s="7" t="s">
        <v>28</v>
      </c>
      <c r="C23" s="77">
        <v>0.09</v>
      </c>
      <c r="D23" s="93">
        <v>0.09</v>
      </c>
      <c r="E23" s="66">
        <f>C23/D23*100</f>
        <v>100</v>
      </c>
    </row>
    <row r="24" spans="1:5" ht="19.5" x14ac:dyDescent="0.2">
      <c r="A24" s="9" t="s">
        <v>32</v>
      </c>
      <c r="B24" s="7" t="s">
        <v>28</v>
      </c>
      <c r="C24" s="77">
        <v>-33.659999999999997</v>
      </c>
      <c r="D24" s="93">
        <v>-133.22</v>
      </c>
      <c r="E24" s="66">
        <f>C24/D24*100</f>
        <v>25.266476505029274</v>
      </c>
    </row>
    <row r="25" spans="1:5" ht="19.5" x14ac:dyDescent="0.2">
      <c r="A25" s="9" t="s">
        <v>33</v>
      </c>
      <c r="B25" s="7" t="s">
        <v>34</v>
      </c>
      <c r="C25" s="93">
        <v>66.66</v>
      </c>
      <c r="D25" s="77">
        <v>66.66</v>
      </c>
      <c r="E25" s="10"/>
    </row>
    <row r="26" spans="1:5" ht="19.5" x14ac:dyDescent="0.2">
      <c r="A26" s="9" t="s">
        <v>35</v>
      </c>
      <c r="B26" s="7" t="s">
        <v>34</v>
      </c>
      <c r="C26" s="93">
        <v>33.33</v>
      </c>
      <c r="D26" s="77">
        <v>33.33</v>
      </c>
      <c r="E26" s="10"/>
    </row>
    <row r="27" spans="1:5" ht="58.5" x14ac:dyDescent="0.2">
      <c r="A27" s="11" t="s">
        <v>36</v>
      </c>
      <c r="B27" s="7" t="s">
        <v>28</v>
      </c>
      <c r="C27" s="77">
        <v>100.123</v>
      </c>
      <c r="D27" s="93">
        <v>87.82</v>
      </c>
      <c r="E27" s="66">
        <f>C27/D27*100</f>
        <v>114.00933728080165</v>
      </c>
    </row>
    <row r="28" spans="1:5" ht="58.5" x14ac:dyDescent="0.2">
      <c r="A28" s="11" t="s">
        <v>37</v>
      </c>
      <c r="B28" s="7" t="s">
        <v>28</v>
      </c>
      <c r="C28" s="77">
        <v>22.952999999999999</v>
      </c>
      <c r="D28" s="77">
        <v>20.079999999999998</v>
      </c>
      <c r="E28" s="66">
        <f>C28/D28*100</f>
        <v>114.30776892430279</v>
      </c>
    </row>
    <row r="29" spans="1:5" ht="58.5" x14ac:dyDescent="0.2">
      <c r="A29" s="83" t="s">
        <v>105</v>
      </c>
      <c r="B29" s="28" t="s">
        <v>31</v>
      </c>
      <c r="C29" s="92">
        <f>C28/15590*1000</f>
        <v>1.47228992944195</v>
      </c>
      <c r="D29" s="92">
        <v>1.28</v>
      </c>
      <c r="E29" s="75">
        <f>C29/D29*100</f>
        <v>115.02265073765234</v>
      </c>
    </row>
    <row r="30" spans="1:5" ht="18.75" x14ac:dyDescent="0.2">
      <c r="A30" s="107" t="s">
        <v>39</v>
      </c>
      <c r="B30" s="108"/>
      <c r="C30" s="108"/>
      <c r="D30" s="108"/>
      <c r="E30" s="109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37.5" x14ac:dyDescent="0.2">
      <c r="A32" s="55" t="s">
        <v>14</v>
      </c>
      <c r="B32" s="7" t="s">
        <v>28</v>
      </c>
      <c r="C32" s="77">
        <v>196.16</v>
      </c>
      <c r="D32" s="77">
        <v>5114.12</v>
      </c>
      <c r="E32" s="74">
        <f>C32/D32*100</f>
        <v>3.8356550100506053</v>
      </c>
    </row>
    <row r="33" spans="1:5" ht="18.75" x14ac:dyDescent="0.2">
      <c r="A33" s="55" t="s">
        <v>15</v>
      </c>
      <c r="B33" s="6" t="s">
        <v>34</v>
      </c>
      <c r="C33" s="89">
        <v>62.19</v>
      </c>
      <c r="D33" s="89">
        <v>108.55</v>
      </c>
      <c r="E33" s="64"/>
    </row>
    <row r="34" spans="1:5" ht="18.75" x14ac:dyDescent="0.2">
      <c r="A34" s="47" t="s">
        <v>110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>
        <v>0</v>
      </c>
      <c r="D35" s="74">
        <v>0</v>
      </c>
      <c r="E35" s="74">
        <v>0</v>
      </c>
    </row>
    <row r="36" spans="1:5" ht="18.75" x14ac:dyDescent="0.2">
      <c r="A36" s="43" t="s">
        <v>7</v>
      </c>
      <c r="B36" s="6" t="s">
        <v>34</v>
      </c>
      <c r="C36" s="74"/>
      <c r="D36" s="74"/>
      <c r="E36" s="64"/>
    </row>
    <row r="37" spans="1:5" ht="18.75" x14ac:dyDescent="0.2">
      <c r="A37" s="47" t="s">
        <v>111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v>0</v>
      </c>
      <c r="D38" s="74">
        <v>0</v>
      </c>
      <c r="E38" s="74">
        <v>0</v>
      </c>
    </row>
    <row r="39" spans="1:5" ht="18.75" x14ac:dyDescent="0.2">
      <c r="A39" s="43" t="s">
        <v>7</v>
      </c>
      <c r="B39" s="6" t="s">
        <v>34</v>
      </c>
      <c r="C39" s="74">
        <v>65.7</v>
      </c>
      <c r="D39" s="74">
        <v>107.76</v>
      </c>
      <c r="E39" s="64"/>
    </row>
    <row r="40" spans="1:5" ht="37.5" x14ac:dyDescent="0.2">
      <c r="A40" s="47" t="s">
        <v>112</v>
      </c>
      <c r="B40" s="26"/>
      <c r="C40" s="94"/>
      <c r="D40" s="94"/>
      <c r="E40" s="72"/>
    </row>
    <row r="41" spans="1:5" ht="37.5" x14ac:dyDescent="0.2">
      <c r="A41" s="44" t="s">
        <v>103</v>
      </c>
      <c r="B41" s="6" t="s">
        <v>28</v>
      </c>
      <c r="C41" s="74">
        <v>196.16</v>
      </c>
      <c r="D41" s="74">
        <v>16.559999999999999</v>
      </c>
      <c r="E41" s="74">
        <f>C41/D41*100</f>
        <v>1184.5410628019324</v>
      </c>
    </row>
    <row r="42" spans="1:5" ht="18.75" x14ac:dyDescent="0.2">
      <c r="A42" s="46" t="s">
        <v>7</v>
      </c>
      <c r="B42" s="7" t="s">
        <v>34</v>
      </c>
      <c r="C42" s="77">
        <v>130.41999999999999</v>
      </c>
      <c r="D42" s="77">
        <v>95.78</v>
      </c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103</v>
      </c>
      <c r="B44" s="6" t="s">
        <v>28</v>
      </c>
      <c r="C44" s="74">
        <v>0</v>
      </c>
      <c r="D44" s="74">
        <v>0</v>
      </c>
      <c r="E44" s="74">
        <v>0</v>
      </c>
    </row>
    <row r="45" spans="1:5" ht="37.5" x14ac:dyDescent="0.2">
      <c r="A45" s="50" t="s">
        <v>117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v>31.65</v>
      </c>
      <c r="D46" s="92">
        <v>204.31</v>
      </c>
      <c r="E46" s="66">
        <f>C46/D46*100</f>
        <v>15.49116538593314</v>
      </c>
    </row>
    <row r="47" spans="1:5" ht="18.75" x14ac:dyDescent="0.2">
      <c r="A47" s="15" t="s">
        <v>11</v>
      </c>
      <c r="B47" s="16" t="s">
        <v>34</v>
      </c>
      <c r="C47" s="96">
        <v>100</v>
      </c>
      <c r="D47" s="96">
        <v>99.16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v>0</v>
      </c>
      <c r="D49" s="74">
        <v>0</v>
      </c>
      <c r="E49" s="63">
        <v>0</v>
      </c>
    </row>
    <row r="50" spans="1:5" ht="18.75" x14ac:dyDescent="0.2">
      <c r="A50" s="19" t="s">
        <v>43</v>
      </c>
      <c r="B50" s="6" t="s">
        <v>44</v>
      </c>
      <c r="C50" s="74">
        <v>977</v>
      </c>
      <c r="D50" s="74">
        <v>649</v>
      </c>
      <c r="E50" s="66">
        <f>C50/D50*100</f>
        <v>150.5392912172573</v>
      </c>
    </row>
    <row r="51" spans="1:5" ht="18.75" x14ac:dyDescent="0.2">
      <c r="A51" s="20" t="s">
        <v>45</v>
      </c>
      <c r="B51" s="16" t="s">
        <v>44</v>
      </c>
      <c r="C51" s="96">
        <v>0.06</v>
      </c>
      <c r="D51" s="96">
        <v>0.04</v>
      </c>
      <c r="E51" s="66">
        <f>C51/D51*100</f>
        <v>150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49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50</v>
      </c>
      <c r="B56" s="6" t="s">
        <v>28</v>
      </c>
      <c r="C56" s="74">
        <v>224.7525</v>
      </c>
      <c r="D56" s="74">
        <v>208.54</v>
      </c>
      <c r="E56" s="66">
        <f>C56/D56*100</f>
        <v>107.77428790639685</v>
      </c>
    </row>
    <row r="57" spans="1:5" ht="18.75" x14ac:dyDescent="0.2">
      <c r="A57" s="20" t="s">
        <v>51</v>
      </c>
      <c r="B57" s="16" t="s">
        <v>34</v>
      </c>
      <c r="C57" s="96">
        <v>101.3</v>
      </c>
      <c r="D57" s="96">
        <v>102.5</v>
      </c>
      <c r="E57" s="73"/>
    </row>
    <row r="58" spans="1:5" ht="18.75" x14ac:dyDescent="0.2">
      <c r="A58" s="17" t="s">
        <v>52</v>
      </c>
      <c r="B58" s="18"/>
      <c r="C58" s="94"/>
      <c r="D58" s="94"/>
      <c r="E58" s="69"/>
    </row>
    <row r="59" spans="1:5" ht="18.75" x14ac:dyDescent="0.2">
      <c r="A59" s="19" t="s">
        <v>53</v>
      </c>
      <c r="B59" s="6" t="s">
        <v>54</v>
      </c>
      <c r="C59" s="95">
        <v>14</v>
      </c>
      <c r="D59" s="95">
        <v>14</v>
      </c>
      <c r="E59" s="66">
        <f>C59/D59*100</f>
        <v>100</v>
      </c>
    </row>
    <row r="60" spans="1:5" ht="37.5" x14ac:dyDescent="0.2">
      <c r="A60" s="20" t="s">
        <v>55</v>
      </c>
      <c r="B60" s="16" t="s">
        <v>34</v>
      </c>
      <c r="C60" s="96">
        <v>6.34</v>
      </c>
      <c r="D60" s="96">
        <v>6.32</v>
      </c>
      <c r="E60" s="73"/>
    </row>
    <row r="61" spans="1:5" ht="19.5" x14ac:dyDescent="0.2">
      <c r="A61" s="3" t="s">
        <v>113</v>
      </c>
      <c r="B61" s="12" t="s">
        <v>31</v>
      </c>
      <c r="C61" s="88">
        <v>149571.25</v>
      </c>
      <c r="D61" s="88">
        <v>92442.75</v>
      </c>
      <c r="E61" s="66">
        <f>C61/D61*100</f>
        <v>161.79878898020667</v>
      </c>
    </row>
    <row r="62" spans="1:5" ht="18.75" x14ac:dyDescent="0.2">
      <c r="A62" s="21" t="s">
        <v>56</v>
      </c>
      <c r="B62" s="22" t="s">
        <v>31</v>
      </c>
      <c r="C62" s="96"/>
      <c r="D62" s="96"/>
      <c r="E62" s="66"/>
    </row>
    <row r="63" spans="1:5" ht="18.75" x14ac:dyDescent="0.2">
      <c r="A63" s="111" t="s">
        <v>18</v>
      </c>
      <c r="B63" s="112"/>
      <c r="C63" s="112"/>
      <c r="D63" s="112"/>
      <c r="E63" s="113"/>
    </row>
    <row r="64" spans="1:5" ht="78" x14ac:dyDescent="0.2">
      <c r="A64" s="3" t="s">
        <v>57</v>
      </c>
      <c r="B64" s="12" t="s">
        <v>68</v>
      </c>
      <c r="C64" s="84">
        <v>5.23</v>
      </c>
      <c r="D64" s="84">
        <v>5.23</v>
      </c>
      <c r="E64" s="65">
        <f>C64/D64*100</f>
        <v>100</v>
      </c>
    </row>
    <row r="65" spans="1:5" ht="19.5" x14ac:dyDescent="0.2">
      <c r="A65" s="9" t="s">
        <v>58</v>
      </c>
      <c r="B65" s="23"/>
      <c r="C65" s="101"/>
      <c r="D65" s="101"/>
      <c r="E65" s="66"/>
    </row>
    <row r="66" spans="1:5" ht="18.75" x14ac:dyDescent="0.2">
      <c r="A66" s="25" t="s">
        <v>59</v>
      </c>
      <c r="B66" s="7" t="s">
        <v>60</v>
      </c>
      <c r="C66" s="85">
        <v>7.6479999999999997</v>
      </c>
      <c r="D66" s="85">
        <v>7.6479999999999997</v>
      </c>
      <c r="E66" s="65">
        <f>C66/D66*100</f>
        <v>100</v>
      </c>
    </row>
    <row r="67" spans="1:5" ht="18.75" x14ac:dyDescent="0.2">
      <c r="A67" s="24" t="s">
        <v>61</v>
      </c>
      <c r="B67" s="7" t="s">
        <v>34</v>
      </c>
      <c r="C67" s="85">
        <v>48.74</v>
      </c>
      <c r="D67" s="85">
        <f>D66/15.69*100</f>
        <v>48.744423199490122</v>
      </c>
      <c r="E67" s="67"/>
    </row>
    <row r="68" spans="1:5" ht="18.75" x14ac:dyDescent="0.2">
      <c r="A68" s="25" t="s">
        <v>62</v>
      </c>
      <c r="B68" s="7" t="s">
        <v>60</v>
      </c>
      <c r="C68" s="85">
        <v>8.07</v>
      </c>
      <c r="D68" s="85">
        <v>8.07</v>
      </c>
      <c r="E68" s="65">
        <f>C68/D68*100</f>
        <v>100</v>
      </c>
    </row>
    <row r="69" spans="1:5" ht="37.5" x14ac:dyDescent="0.2">
      <c r="A69" s="25" t="s">
        <v>63</v>
      </c>
      <c r="B69" s="7" t="s">
        <v>34</v>
      </c>
      <c r="C69" s="85">
        <v>51.43</v>
      </c>
      <c r="D69" s="85">
        <f>D68/15.69*100</f>
        <v>51.434034416826002</v>
      </c>
      <c r="E69" s="67"/>
    </row>
    <row r="70" spans="1:5" ht="19.5" x14ac:dyDescent="0.2">
      <c r="A70" s="9" t="s">
        <v>64</v>
      </c>
      <c r="B70" s="7"/>
      <c r="C70" s="85"/>
      <c r="D70" s="85"/>
      <c r="E70" s="66"/>
    </row>
    <row r="71" spans="1:5" ht="18.75" x14ac:dyDescent="0.2">
      <c r="A71" s="25" t="s">
        <v>65</v>
      </c>
      <c r="B71" s="7" t="s">
        <v>60</v>
      </c>
      <c r="C71" s="85">
        <v>4.75</v>
      </c>
      <c r="D71" s="85">
        <v>4.75</v>
      </c>
      <c r="E71" s="65">
        <f>C71/D71*100</f>
        <v>100</v>
      </c>
    </row>
    <row r="72" spans="1:5" ht="18.75" x14ac:dyDescent="0.2">
      <c r="A72" s="24" t="s">
        <v>61</v>
      </c>
      <c r="B72" s="7" t="s">
        <v>34</v>
      </c>
      <c r="C72" s="85">
        <v>30.27</v>
      </c>
      <c r="D72" s="85">
        <f>D71/15.69*100</f>
        <v>30.274059910771197</v>
      </c>
      <c r="E72" s="67"/>
    </row>
    <row r="73" spans="1:5" ht="18.75" x14ac:dyDescent="0.2">
      <c r="A73" s="25" t="s">
        <v>66</v>
      </c>
      <c r="B73" s="7" t="s">
        <v>60</v>
      </c>
      <c r="C73" s="85">
        <v>8.1820000000000004</v>
      </c>
      <c r="D73" s="85">
        <v>8.1820000000000004</v>
      </c>
      <c r="E73" s="65">
        <f>C73/D73*100</f>
        <v>100</v>
      </c>
    </row>
    <row r="74" spans="1:5" ht="18.75" x14ac:dyDescent="0.2">
      <c r="A74" s="24" t="s">
        <v>61</v>
      </c>
      <c r="B74" s="7" t="s">
        <v>34</v>
      </c>
      <c r="C74" s="85">
        <v>52.15</v>
      </c>
      <c r="D74" s="85">
        <f>D73/15.69*100</f>
        <v>52.147864882090509</v>
      </c>
      <c r="E74" s="67"/>
    </row>
    <row r="75" spans="1:5" ht="18.75" x14ac:dyDescent="0.2">
      <c r="A75" s="25" t="s">
        <v>67</v>
      </c>
      <c r="B75" s="7" t="s">
        <v>60</v>
      </c>
      <c r="C75" s="85">
        <v>2.786</v>
      </c>
      <c r="D75" s="85">
        <v>2.786</v>
      </c>
      <c r="E75" s="65">
        <f>C75/D75*100</f>
        <v>100</v>
      </c>
    </row>
    <row r="76" spans="1:5" ht="18.75" x14ac:dyDescent="0.2">
      <c r="A76" s="24" t="s">
        <v>61</v>
      </c>
      <c r="B76" s="7" t="s">
        <v>34</v>
      </c>
      <c r="C76" s="85">
        <v>-17.760000000000002</v>
      </c>
      <c r="D76" s="85">
        <f>-D75/15.69*100</f>
        <v>-17.756532823454428</v>
      </c>
      <c r="E76" s="67"/>
    </row>
    <row r="77" spans="1:5" ht="39" x14ac:dyDescent="0.2">
      <c r="A77" s="11" t="s">
        <v>107</v>
      </c>
      <c r="B77" s="7" t="s">
        <v>68</v>
      </c>
      <c r="C77" s="86">
        <v>-110</v>
      </c>
      <c r="D77" s="86">
        <v>-110</v>
      </c>
      <c r="E77" s="65">
        <f>C77/D77*100</f>
        <v>100</v>
      </c>
    </row>
    <row r="78" spans="1:5" ht="39" x14ac:dyDescent="0.2">
      <c r="A78" s="11" t="s">
        <v>69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70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07" t="s">
        <v>17</v>
      </c>
      <c r="B80" s="108"/>
      <c r="C80" s="108"/>
      <c r="D80" s="108"/>
      <c r="E80" s="109"/>
    </row>
    <row r="81" spans="1:5" ht="19.5" x14ac:dyDescent="0.2">
      <c r="A81" s="54" t="s">
        <v>79</v>
      </c>
      <c r="B81" s="4" t="s">
        <v>80</v>
      </c>
      <c r="C81" s="88">
        <v>15.69</v>
      </c>
      <c r="D81" s="88">
        <v>15.69</v>
      </c>
      <c r="E81" s="65">
        <f>C81/D81*100</f>
        <v>100</v>
      </c>
    </row>
    <row r="82" spans="1:5" ht="19.5" x14ac:dyDescent="0.2">
      <c r="A82" s="3" t="s">
        <v>71</v>
      </c>
      <c r="B82" s="12" t="s">
        <v>60</v>
      </c>
      <c r="C82" s="89"/>
      <c r="D82" s="89"/>
      <c r="E82" s="65"/>
    </row>
    <row r="83" spans="1:5" ht="19.5" x14ac:dyDescent="0.2">
      <c r="A83" s="9" t="s">
        <v>72</v>
      </c>
      <c r="B83" s="7" t="s">
        <v>60</v>
      </c>
      <c r="C83" s="77">
        <v>3.7250000000000001</v>
      </c>
      <c r="D83" s="77">
        <v>3.7250000000000001</v>
      </c>
      <c r="E83" s="65">
        <f>C83/D83*100</f>
        <v>100</v>
      </c>
    </row>
    <row r="84" spans="1:5" ht="18.75" x14ac:dyDescent="0.2">
      <c r="A84" s="25" t="s">
        <v>73</v>
      </c>
      <c r="B84" s="7" t="s">
        <v>60</v>
      </c>
      <c r="C84" s="77">
        <v>3.4580000000000002</v>
      </c>
      <c r="D84" s="77">
        <v>3.4580000000000002</v>
      </c>
      <c r="E84" s="65">
        <f>C84/D84*100</f>
        <v>100</v>
      </c>
    </row>
    <row r="85" spans="1:5" ht="19.5" x14ac:dyDescent="0.2">
      <c r="A85" s="9" t="s">
        <v>74</v>
      </c>
      <c r="B85" s="7" t="s">
        <v>60</v>
      </c>
      <c r="C85" s="77">
        <v>0.32500000000000001</v>
      </c>
      <c r="D85" s="77">
        <v>0.32500000000000001</v>
      </c>
      <c r="E85" s="65">
        <f>C85/D85*100</f>
        <v>100</v>
      </c>
    </row>
    <row r="86" spans="1:5" ht="19.5" x14ac:dyDescent="0.2">
      <c r="A86" s="9" t="s">
        <v>75</v>
      </c>
      <c r="B86" s="7" t="s">
        <v>60</v>
      </c>
      <c r="C86" s="77">
        <v>4.0209999999999999</v>
      </c>
      <c r="D86" s="77">
        <v>4.0209999999999999</v>
      </c>
      <c r="E86" s="65">
        <f>C86/D86*100</f>
        <v>100</v>
      </c>
    </row>
    <row r="87" spans="1:5" ht="18.75" x14ac:dyDescent="0.2">
      <c r="A87" s="42" t="s">
        <v>76</v>
      </c>
      <c r="B87" s="48" t="s">
        <v>60</v>
      </c>
      <c r="C87" s="77">
        <v>0.124</v>
      </c>
      <c r="D87" s="77">
        <v>0.188</v>
      </c>
      <c r="E87" s="65">
        <f>C87/D87*100</f>
        <v>65.957446808510639</v>
      </c>
    </row>
    <row r="88" spans="1:5" ht="58.5" x14ac:dyDescent="0.2">
      <c r="A88" s="9" t="s">
        <v>77</v>
      </c>
      <c r="B88" s="7" t="s">
        <v>34</v>
      </c>
      <c r="C88" s="85">
        <v>11.1</v>
      </c>
      <c r="D88" s="85">
        <v>11.1</v>
      </c>
      <c r="E88" s="67"/>
    </row>
    <row r="89" spans="1:5" ht="37.5" x14ac:dyDescent="0.2">
      <c r="A89" s="42" t="s">
        <v>116</v>
      </c>
      <c r="B89" s="7" t="s">
        <v>34</v>
      </c>
      <c r="C89" s="85">
        <v>0.68</v>
      </c>
      <c r="D89" s="85">
        <v>0.68</v>
      </c>
      <c r="E89" s="67"/>
    </row>
    <row r="90" spans="1:5" ht="37.5" x14ac:dyDescent="0.2">
      <c r="A90" s="42" t="s">
        <v>8</v>
      </c>
      <c r="B90" s="7" t="s">
        <v>34</v>
      </c>
      <c r="C90" s="85">
        <v>0.68</v>
      </c>
      <c r="D90" s="85">
        <v>0.68</v>
      </c>
      <c r="E90" s="67"/>
    </row>
    <row r="91" spans="1:5" ht="18.75" x14ac:dyDescent="0.2">
      <c r="A91" s="42" t="s">
        <v>2</v>
      </c>
      <c r="B91" s="7" t="s">
        <v>34</v>
      </c>
      <c r="C91" s="85">
        <v>0</v>
      </c>
      <c r="D91" s="85">
        <v>0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96</v>
      </c>
      <c r="B93" s="7" t="s">
        <v>34</v>
      </c>
      <c r="C93" s="85">
        <v>0</v>
      </c>
      <c r="D93" s="85">
        <v>0</v>
      </c>
      <c r="E93" s="67"/>
    </row>
    <row r="94" spans="1:5" ht="18.75" x14ac:dyDescent="0.2">
      <c r="A94" s="53" t="s">
        <v>97</v>
      </c>
      <c r="B94" s="7" t="s">
        <v>34</v>
      </c>
      <c r="C94" s="85">
        <v>0</v>
      </c>
      <c r="D94" s="85">
        <v>0</v>
      </c>
      <c r="E94" s="67"/>
    </row>
    <row r="95" spans="1:5" ht="37.5" x14ac:dyDescent="0.2">
      <c r="A95" s="42" t="s">
        <v>4</v>
      </c>
      <c r="B95" s="7" t="s">
        <v>34</v>
      </c>
      <c r="C95" s="85">
        <v>0</v>
      </c>
      <c r="D95" s="85">
        <v>0</v>
      </c>
      <c r="E95" s="67"/>
    </row>
    <row r="96" spans="1:5" ht="56.25" x14ac:dyDescent="0.2">
      <c r="A96" s="42" t="s">
        <v>5</v>
      </c>
      <c r="B96" s="7" t="s">
        <v>34</v>
      </c>
      <c r="C96" s="85">
        <v>0.38</v>
      </c>
      <c r="D96" s="85">
        <v>0.38</v>
      </c>
      <c r="E96" s="67"/>
    </row>
    <row r="97" spans="1:5" ht="18.75" x14ac:dyDescent="0.2">
      <c r="A97" s="53" t="s">
        <v>20</v>
      </c>
      <c r="B97" s="7" t="s">
        <v>34</v>
      </c>
      <c r="C97" s="85">
        <v>3.33</v>
      </c>
      <c r="D97" s="85">
        <v>3.33</v>
      </c>
      <c r="E97" s="67"/>
    </row>
    <row r="98" spans="1:5" ht="37.5" x14ac:dyDescent="0.2">
      <c r="A98" s="25" t="s">
        <v>6</v>
      </c>
      <c r="B98" s="6" t="s">
        <v>34</v>
      </c>
      <c r="C98" s="85">
        <v>5.16</v>
      </c>
      <c r="D98" s="85">
        <v>5.16</v>
      </c>
      <c r="E98" s="67"/>
    </row>
    <row r="99" spans="1:5" ht="18.75" x14ac:dyDescent="0.2">
      <c r="A99" s="25" t="s">
        <v>19</v>
      </c>
      <c r="B99" s="6" t="s">
        <v>34</v>
      </c>
      <c r="C99" s="89">
        <v>0.75</v>
      </c>
      <c r="D99" s="89">
        <v>0.75</v>
      </c>
      <c r="E99" s="67"/>
    </row>
    <row r="100" spans="1:5" ht="18.75" x14ac:dyDescent="0.2">
      <c r="A100" s="25" t="s">
        <v>21</v>
      </c>
      <c r="B100" s="6" t="s">
        <v>34</v>
      </c>
      <c r="C100" s="89">
        <v>0</v>
      </c>
      <c r="D100" s="89">
        <v>0</v>
      </c>
      <c r="E100" s="67"/>
    </row>
    <row r="101" spans="1:5" ht="18.75" x14ac:dyDescent="0.2">
      <c r="A101" s="53" t="s">
        <v>101</v>
      </c>
      <c r="B101" s="6" t="s">
        <v>34</v>
      </c>
      <c r="C101" s="89">
        <v>0.8</v>
      </c>
      <c r="D101" s="89">
        <v>0.8</v>
      </c>
      <c r="E101" s="67"/>
    </row>
    <row r="102" spans="1:5" ht="75" x14ac:dyDescent="0.2">
      <c r="A102" s="49" t="s">
        <v>108</v>
      </c>
      <c r="B102" s="22" t="s">
        <v>34</v>
      </c>
      <c r="C102" s="89">
        <v>8.15</v>
      </c>
      <c r="D102" s="89">
        <v>8.15</v>
      </c>
      <c r="E102" s="67"/>
    </row>
    <row r="103" spans="1:5" ht="18.75" x14ac:dyDescent="0.2">
      <c r="A103" s="107" t="s">
        <v>78</v>
      </c>
      <c r="B103" s="108"/>
      <c r="C103" s="108"/>
      <c r="D103" s="108"/>
      <c r="E103" s="109"/>
    </row>
    <row r="104" spans="1:5" ht="19.5" x14ac:dyDescent="0.2">
      <c r="A104" s="9" t="s">
        <v>81</v>
      </c>
      <c r="B104" s="7" t="s">
        <v>80</v>
      </c>
      <c r="C104" s="74">
        <v>3.7250000000000001</v>
      </c>
      <c r="D104" s="74">
        <v>3.7250000000000001</v>
      </c>
      <c r="E104" s="66">
        <f>C104/D104*100</f>
        <v>100</v>
      </c>
    </row>
    <row r="105" spans="1:5" ht="19.5" x14ac:dyDescent="0.2">
      <c r="A105" s="3" t="s">
        <v>82</v>
      </c>
      <c r="B105" s="28"/>
      <c r="C105" s="92"/>
      <c r="D105" s="91"/>
      <c r="E105" s="66"/>
    </row>
    <row r="106" spans="1:5" ht="37.5" x14ac:dyDescent="0.2">
      <c r="A106" s="42" t="s">
        <v>116</v>
      </c>
      <c r="B106" s="6" t="s">
        <v>80</v>
      </c>
      <c r="C106" s="74">
        <v>0.50800000000000001</v>
      </c>
      <c r="D106" s="74">
        <v>0.50800000000000001</v>
      </c>
      <c r="E106" s="66">
        <f t="shared" ref="E106:E127" si="1">C106/D106*100</f>
        <v>100</v>
      </c>
    </row>
    <row r="107" spans="1:5" ht="37.5" x14ac:dyDescent="0.2">
      <c r="A107" s="42" t="s">
        <v>8</v>
      </c>
      <c r="B107" s="6" t="s">
        <v>80</v>
      </c>
      <c r="C107" s="74">
        <v>0.50800000000000001</v>
      </c>
      <c r="D107" s="74">
        <v>0.50800000000000001</v>
      </c>
      <c r="E107" s="66">
        <f>C107/D107*100</f>
        <v>100</v>
      </c>
    </row>
    <row r="108" spans="1:5" ht="18.75" x14ac:dyDescent="0.2">
      <c r="A108" s="42" t="s">
        <v>2</v>
      </c>
      <c r="B108" s="7" t="s">
        <v>80</v>
      </c>
      <c r="C108" s="77">
        <v>2.4E-2</v>
      </c>
      <c r="D108" s="77">
        <v>0.02</v>
      </c>
      <c r="E108" s="66">
        <f t="shared" si="1"/>
        <v>120</v>
      </c>
    </row>
    <row r="109" spans="1:5" ht="18.75" x14ac:dyDescent="0.2">
      <c r="A109" s="25" t="s">
        <v>3</v>
      </c>
      <c r="B109" s="7" t="s">
        <v>80</v>
      </c>
      <c r="C109" s="77">
        <v>0</v>
      </c>
      <c r="D109" s="77">
        <v>0</v>
      </c>
      <c r="E109" s="66">
        <v>0</v>
      </c>
    </row>
    <row r="110" spans="1:5" ht="18.75" x14ac:dyDescent="0.2">
      <c r="A110" s="53" t="s">
        <v>96</v>
      </c>
      <c r="B110" s="7" t="s">
        <v>80</v>
      </c>
      <c r="C110" s="77">
        <v>0</v>
      </c>
      <c r="D110" s="77">
        <v>0</v>
      </c>
      <c r="E110" s="66">
        <v>0</v>
      </c>
    </row>
    <row r="111" spans="1:5" ht="18.75" x14ac:dyDescent="0.2">
      <c r="A111" s="53" t="s">
        <v>97</v>
      </c>
      <c r="B111" s="7" t="s">
        <v>80</v>
      </c>
      <c r="C111" s="77">
        <v>0.29199999999999998</v>
      </c>
      <c r="D111" s="77">
        <v>0.29199999999999998</v>
      </c>
      <c r="E111" s="66">
        <f t="shared" si="1"/>
        <v>100</v>
      </c>
    </row>
    <row r="112" spans="1:5" ht="37.5" x14ac:dyDescent="0.2">
      <c r="A112" s="42" t="s">
        <v>4</v>
      </c>
      <c r="B112" s="7" t="s">
        <v>80</v>
      </c>
      <c r="C112" s="92">
        <v>5.6000000000000001E-2</v>
      </c>
      <c r="D112" s="92">
        <v>5.6000000000000001E-2</v>
      </c>
      <c r="E112" s="66">
        <f t="shared" si="1"/>
        <v>100</v>
      </c>
    </row>
    <row r="113" spans="1:5" ht="56.25" x14ac:dyDescent="0.2">
      <c r="A113" s="42" t="s">
        <v>5</v>
      </c>
      <c r="B113" s="7" t="s">
        <v>80</v>
      </c>
      <c r="C113" s="92">
        <v>0</v>
      </c>
      <c r="D113" s="92">
        <v>0</v>
      </c>
      <c r="E113" s="66">
        <v>0</v>
      </c>
    </row>
    <row r="114" spans="1:5" ht="18.75" x14ac:dyDescent="0.2">
      <c r="A114" s="53" t="s">
        <v>20</v>
      </c>
      <c r="B114" s="7" t="s">
        <v>80</v>
      </c>
      <c r="C114" s="92">
        <v>0.223</v>
      </c>
      <c r="D114" s="92">
        <v>0.223</v>
      </c>
      <c r="E114" s="66">
        <v>0</v>
      </c>
    </row>
    <row r="115" spans="1:5" ht="37.5" x14ac:dyDescent="0.2">
      <c r="A115" s="25" t="s">
        <v>6</v>
      </c>
      <c r="B115" s="7" t="s">
        <v>80</v>
      </c>
      <c r="C115" s="92">
        <v>0.41399999999999998</v>
      </c>
      <c r="D115" s="92">
        <v>0.41399999999999998</v>
      </c>
      <c r="E115" s="66">
        <f t="shared" si="1"/>
        <v>100</v>
      </c>
    </row>
    <row r="116" spans="1:5" ht="18.75" x14ac:dyDescent="0.2">
      <c r="A116" s="25" t="s">
        <v>19</v>
      </c>
      <c r="B116" s="7" t="s">
        <v>80</v>
      </c>
      <c r="C116" s="92">
        <v>0</v>
      </c>
      <c r="D116" s="92">
        <v>0</v>
      </c>
      <c r="E116" s="66">
        <v>0</v>
      </c>
    </row>
    <row r="117" spans="1:5" ht="18.75" x14ac:dyDescent="0.2">
      <c r="A117" s="25" t="s">
        <v>21</v>
      </c>
      <c r="B117" s="7" t="s">
        <v>80</v>
      </c>
      <c r="C117" s="92">
        <v>0.18099999999999999</v>
      </c>
      <c r="D117" s="92">
        <v>0.18099999999999999</v>
      </c>
      <c r="E117" s="66">
        <v>0</v>
      </c>
    </row>
    <row r="118" spans="1:5" ht="37.5" x14ac:dyDescent="0.2">
      <c r="A118" s="25" t="s">
        <v>95</v>
      </c>
      <c r="B118" s="7" t="s">
        <v>80</v>
      </c>
      <c r="C118" s="92">
        <v>0.439</v>
      </c>
      <c r="D118" s="92">
        <v>0.439</v>
      </c>
      <c r="E118" s="66">
        <f t="shared" si="1"/>
        <v>100</v>
      </c>
    </row>
    <row r="119" spans="1:5" ht="18.75" x14ac:dyDescent="0.3">
      <c r="A119" s="8" t="s">
        <v>98</v>
      </c>
      <c r="B119" s="7" t="s">
        <v>80</v>
      </c>
      <c r="C119" s="92">
        <v>1.0720000000000001</v>
      </c>
      <c r="D119" s="92">
        <v>1.0720000000000001</v>
      </c>
      <c r="E119" s="66">
        <f t="shared" si="1"/>
        <v>100</v>
      </c>
    </row>
    <row r="120" spans="1:5" ht="18.75" x14ac:dyDescent="0.3">
      <c r="A120" s="8" t="s">
        <v>99</v>
      </c>
      <c r="B120" s="7" t="s">
        <v>80</v>
      </c>
      <c r="C120" s="92">
        <v>0.30399999999999999</v>
      </c>
      <c r="D120" s="92">
        <v>0.30399999999999999</v>
      </c>
      <c r="E120" s="66">
        <f t="shared" si="1"/>
        <v>100</v>
      </c>
    </row>
    <row r="121" spans="1:5" ht="18.75" x14ac:dyDescent="0.3">
      <c r="A121" s="8" t="s">
        <v>101</v>
      </c>
      <c r="B121" s="6" t="s">
        <v>80</v>
      </c>
      <c r="C121" s="92">
        <v>3.2170000000000001</v>
      </c>
      <c r="D121" s="92">
        <v>0</v>
      </c>
      <c r="E121" s="66">
        <v>0</v>
      </c>
    </row>
    <row r="122" spans="1:5" ht="75" x14ac:dyDescent="0.3">
      <c r="A122" s="35" t="s">
        <v>106</v>
      </c>
      <c r="B122" s="6" t="s">
        <v>80</v>
      </c>
      <c r="C122" s="92">
        <v>0.6</v>
      </c>
      <c r="D122" s="92">
        <v>1.38</v>
      </c>
      <c r="E122" s="66">
        <f t="shared" si="1"/>
        <v>43.478260869565219</v>
      </c>
    </row>
    <row r="123" spans="1:5" ht="18.75" x14ac:dyDescent="0.3">
      <c r="A123" s="36" t="s">
        <v>100</v>
      </c>
      <c r="B123" s="28"/>
      <c r="C123" s="91"/>
      <c r="D123" s="91"/>
      <c r="E123" s="66"/>
    </row>
    <row r="124" spans="1:5" ht="37.5" x14ac:dyDescent="0.2">
      <c r="A124" s="25" t="s">
        <v>118</v>
      </c>
      <c r="B124" s="7" t="s">
        <v>80</v>
      </c>
      <c r="C124" s="92">
        <v>0.158</v>
      </c>
      <c r="D124" s="92">
        <v>0.158</v>
      </c>
      <c r="E124" s="66">
        <f t="shared" si="1"/>
        <v>100</v>
      </c>
    </row>
    <row r="125" spans="1:5" ht="18.75" x14ac:dyDescent="0.3">
      <c r="A125" s="8" t="s">
        <v>22</v>
      </c>
      <c r="B125" s="7" t="s">
        <v>80</v>
      </c>
      <c r="C125" s="92"/>
      <c r="D125" s="92"/>
      <c r="E125" s="66"/>
    </row>
    <row r="126" spans="1:5" ht="18.75" x14ac:dyDescent="0.3">
      <c r="A126" s="37" t="s">
        <v>114</v>
      </c>
      <c r="B126" s="7" t="s">
        <v>80</v>
      </c>
      <c r="C126" s="91"/>
      <c r="D126" s="91"/>
      <c r="E126" s="66"/>
    </row>
    <row r="127" spans="1:5" ht="18.75" x14ac:dyDescent="0.3">
      <c r="A127" s="8" t="s">
        <v>102</v>
      </c>
      <c r="B127" s="6" t="s">
        <v>60</v>
      </c>
      <c r="C127" s="92">
        <v>0.439</v>
      </c>
      <c r="D127" s="92">
        <v>0.439</v>
      </c>
      <c r="E127" s="66">
        <f t="shared" si="1"/>
        <v>100</v>
      </c>
    </row>
    <row r="128" spans="1:5" ht="39" x14ac:dyDescent="0.2">
      <c r="A128" s="52" t="s">
        <v>83</v>
      </c>
      <c r="B128" s="6" t="s">
        <v>34</v>
      </c>
      <c r="C128" s="77">
        <v>1.6</v>
      </c>
      <c r="D128" s="77">
        <v>2.5</v>
      </c>
      <c r="E128" s="80"/>
    </row>
    <row r="129" spans="1:5" ht="19.5" x14ac:dyDescent="0.2">
      <c r="A129" s="9" t="s">
        <v>84</v>
      </c>
      <c r="B129" s="7" t="s">
        <v>38</v>
      </c>
      <c r="C129" s="99"/>
      <c r="D129" s="77">
        <v>12154.44</v>
      </c>
      <c r="E129" s="66"/>
    </row>
    <row r="130" spans="1:5" ht="39" x14ac:dyDescent="0.2">
      <c r="A130" s="9" t="s">
        <v>85</v>
      </c>
      <c r="B130" s="7" t="s">
        <v>38</v>
      </c>
      <c r="C130" s="77">
        <v>34696</v>
      </c>
      <c r="D130" s="77">
        <v>31164.9</v>
      </c>
      <c r="E130" s="66">
        <f t="shared" ref="E130:E147" si="2">C130/D130*100</f>
        <v>111.33037487686468</v>
      </c>
    </row>
    <row r="131" spans="1:5" ht="19.5" x14ac:dyDescent="0.2">
      <c r="A131" s="3" t="s">
        <v>82</v>
      </c>
      <c r="B131" s="28"/>
      <c r="C131" s="93"/>
      <c r="D131" s="92"/>
      <c r="E131" s="66"/>
    </row>
    <row r="132" spans="1:5" ht="37.5" x14ac:dyDescent="0.2">
      <c r="A132" s="42" t="s">
        <v>1</v>
      </c>
      <c r="B132" s="6" t="s">
        <v>38</v>
      </c>
      <c r="C132" s="74">
        <v>25469</v>
      </c>
      <c r="D132" s="77">
        <v>22395.4</v>
      </c>
      <c r="E132" s="66">
        <f t="shared" si="2"/>
        <v>113.72424694356876</v>
      </c>
    </row>
    <row r="133" spans="1:5" ht="37.5" x14ac:dyDescent="0.2">
      <c r="A133" s="42" t="s">
        <v>8</v>
      </c>
      <c r="B133" s="6" t="s">
        <v>38</v>
      </c>
      <c r="C133" s="74">
        <v>25469</v>
      </c>
      <c r="D133" s="74">
        <v>21682.1</v>
      </c>
      <c r="E133" s="66">
        <f t="shared" si="2"/>
        <v>117.46555914786853</v>
      </c>
    </row>
    <row r="134" spans="1:5" ht="18.75" x14ac:dyDescent="0.2">
      <c r="A134" s="42" t="s">
        <v>2</v>
      </c>
      <c r="B134" s="7" t="s">
        <v>38</v>
      </c>
      <c r="C134" s="77">
        <v>28846.1</v>
      </c>
      <c r="D134" s="74">
        <v>28012.5</v>
      </c>
      <c r="E134" s="66">
        <f t="shared" si="2"/>
        <v>102.97581436858545</v>
      </c>
    </row>
    <row r="135" spans="1:5" ht="18.75" x14ac:dyDescent="0.2">
      <c r="A135" s="25" t="s">
        <v>3</v>
      </c>
      <c r="B135" s="7" t="s">
        <v>38</v>
      </c>
      <c r="C135" s="77">
        <v>0</v>
      </c>
      <c r="D135" s="77">
        <v>0</v>
      </c>
      <c r="E135" s="66">
        <v>0</v>
      </c>
    </row>
    <row r="136" spans="1:5" ht="18.75" x14ac:dyDescent="0.2">
      <c r="A136" s="53" t="s">
        <v>96</v>
      </c>
      <c r="B136" s="7" t="s">
        <v>38</v>
      </c>
      <c r="C136" s="77">
        <v>0</v>
      </c>
      <c r="D136" s="77">
        <v>0</v>
      </c>
      <c r="E136" s="66">
        <v>0</v>
      </c>
    </row>
    <row r="137" spans="1:5" ht="18.75" x14ac:dyDescent="0.2">
      <c r="A137" s="53" t="s">
        <v>97</v>
      </c>
      <c r="B137" s="7" t="s">
        <v>38</v>
      </c>
      <c r="C137" s="77">
        <v>48212</v>
      </c>
      <c r="D137" s="77">
        <v>43171.9</v>
      </c>
      <c r="E137" s="66">
        <f t="shared" si="2"/>
        <v>111.67449197278785</v>
      </c>
    </row>
    <row r="138" spans="1:5" ht="37.5" x14ac:dyDescent="0.2">
      <c r="A138" s="42" t="s">
        <v>4</v>
      </c>
      <c r="B138" s="7" t="s">
        <v>38</v>
      </c>
      <c r="C138" s="77">
        <v>43296</v>
      </c>
      <c r="D138" s="77">
        <v>43873</v>
      </c>
      <c r="E138" s="66">
        <f t="shared" si="2"/>
        <v>98.684840334602143</v>
      </c>
    </row>
    <row r="139" spans="1:5" ht="56.25" x14ac:dyDescent="0.2">
      <c r="A139" s="42" t="s">
        <v>5</v>
      </c>
      <c r="B139" s="7" t="s">
        <v>38</v>
      </c>
      <c r="C139" s="77">
        <v>0</v>
      </c>
      <c r="D139" s="77">
        <v>0</v>
      </c>
      <c r="E139" s="66">
        <v>0</v>
      </c>
    </row>
    <row r="140" spans="1:5" ht="18.75" x14ac:dyDescent="0.2">
      <c r="A140" s="53" t="s">
        <v>20</v>
      </c>
      <c r="B140" s="7" t="s">
        <v>38</v>
      </c>
      <c r="C140" s="77">
        <v>0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25524</v>
      </c>
      <c r="D141" s="77">
        <v>21690.799999999999</v>
      </c>
      <c r="E141" s="66">
        <f t="shared" si="2"/>
        <v>117.67200840909511</v>
      </c>
    </row>
    <row r="142" spans="1:5" ht="18.75" x14ac:dyDescent="0.2">
      <c r="A142" s="25" t="s">
        <v>19</v>
      </c>
      <c r="B142" s="7" t="s">
        <v>38</v>
      </c>
      <c r="C142" s="77">
        <v>21647</v>
      </c>
      <c r="D142" s="77">
        <v>19720.7</v>
      </c>
      <c r="E142" s="66">
        <f t="shared" si="2"/>
        <v>109.76790884704903</v>
      </c>
    </row>
    <row r="143" spans="1:5" ht="18.75" x14ac:dyDescent="0.2">
      <c r="A143" s="25" t="s">
        <v>21</v>
      </c>
      <c r="B143" s="7" t="s">
        <v>38</v>
      </c>
      <c r="C143" s="77">
        <v>36415</v>
      </c>
      <c r="D143" s="77">
        <v>28964.2</v>
      </c>
      <c r="E143" s="66">
        <v>0</v>
      </c>
    </row>
    <row r="144" spans="1:5" ht="37.5" x14ac:dyDescent="0.2">
      <c r="A144" s="25" t="s">
        <v>95</v>
      </c>
      <c r="B144" s="7" t="s">
        <v>38</v>
      </c>
      <c r="C144" s="77">
        <v>42245</v>
      </c>
      <c r="D144" s="77">
        <v>39535.300000000003</v>
      </c>
      <c r="E144" s="66">
        <f t="shared" si="2"/>
        <v>106.85387489155261</v>
      </c>
    </row>
    <row r="145" spans="1:5" ht="18.75" x14ac:dyDescent="0.3">
      <c r="A145" s="8" t="s">
        <v>98</v>
      </c>
      <c r="B145" s="7" t="s">
        <v>38</v>
      </c>
      <c r="C145" s="77">
        <v>28774</v>
      </c>
      <c r="D145" s="77">
        <v>25886</v>
      </c>
      <c r="E145" s="66">
        <f t="shared" si="2"/>
        <v>111.15660975044426</v>
      </c>
    </row>
    <row r="146" spans="1:5" ht="18.75" x14ac:dyDescent="0.3">
      <c r="A146" s="8" t="s">
        <v>99</v>
      </c>
      <c r="B146" s="7" t="s">
        <v>38</v>
      </c>
      <c r="C146" s="77">
        <v>33340</v>
      </c>
      <c r="D146" s="77">
        <v>30339.9</v>
      </c>
      <c r="E146" s="66">
        <f t="shared" si="2"/>
        <v>109.88829890672018</v>
      </c>
    </row>
    <row r="147" spans="1:5" ht="18.75" x14ac:dyDescent="0.3">
      <c r="A147" s="8" t="s">
        <v>101</v>
      </c>
      <c r="B147" s="7" t="s">
        <v>38</v>
      </c>
      <c r="C147" s="77">
        <v>42609</v>
      </c>
      <c r="D147" s="77">
        <v>38724.5</v>
      </c>
      <c r="E147" s="66">
        <f t="shared" si="2"/>
        <v>110.03111725135251</v>
      </c>
    </row>
    <row r="148" spans="1:5" ht="75" x14ac:dyDescent="0.3">
      <c r="A148" s="35" t="s">
        <v>106</v>
      </c>
      <c r="B148" s="7" t="s">
        <v>38</v>
      </c>
      <c r="C148" s="93"/>
      <c r="D148" s="77"/>
      <c r="E148" s="63"/>
    </row>
    <row r="149" spans="1:5" ht="18.75" x14ac:dyDescent="0.3">
      <c r="A149" s="36" t="s">
        <v>100</v>
      </c>
      <c r="B149" s="7" t="s">
        <v>38</v>
      </c>
      <c r="C149" s="93"/>
      <c r="D149" s="77"/>
      <c r="E149" s="63"/>
    </row>
    <row r="150" spans="1:5" ht="37.5" x14ac:dyDescent="0.2">
      <c r="A150" s="25" t="s">
        <v>118</v>
      </c>
      <c r="B150" s="7" t="s">
        <v>38</v>
      </c>
      <c r="C150" s="77">
        <v>42609</v>
      </c>
      <c r="D150" s="77">
        <v>38724.5</v>
      </c>
      <c r="E150" s="66">
        <f t="shared" ref="E150:E158" si="3">C150/D150*100</f>
        <v>110.03111725135251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114</v>
      </c>
      <c r="B152" s="7" t="s">
        <v>38</v>
      </c>
      <c r="C152" s="93"/>
      <c r="D152" s="77"/>
      <c r="E152" s="63"/>
    </row>
    <row r="153" spans="1:5" ht="18.75" x14ac:dyDescent="0.3">
      <c r="A153" s="8" t="s">
        <v>102</v>
      </c>
      <c r="B153" s="7" t="s">
        <v>38</v>
      </c>
      <c r="C153" s="77">
        <v>42245</v>
      </c>
      <c r="D153" s="77">
        <v>39535.300000000003</v>
      </c>
      <c r="E153" s="66">
        <f t="shared" si="3"/>
        <v>106.85387489155261</v>
      </c>
    </row>
    <row r="154" spans="1:5" ht="19.5" x14ac:dyDescent="0.35">
      <c r="A154" s="27" t="s">
        <v>86</v>
      </c>
      <c r="B154" s="7" t="s">
        <v>28</v>
      </c>
      <c r="C154" s="77">
        <v>4.1479999999999997</v>
      </c>
      <c r="D154" s="77">
        <v>4.0599999999999996</v>
      </c>
      <c r="E154" s="66">
        <f t="shared" si="3"/>
        <v>102.16748768472908</v>
      </c>
    </row>
    <row r="155" spans="1:5" ht="19.5" x14ac:dyDescent="0.35">
      <c r="A155" s="29" t="s">
        <v>87</v>
      </c>
      <c r="B155" s="7" t="s">
        <v>28</v>
      </c>
      <c r="C155" s="77">
        <v>933.22119999999995</v>
      </c>
      <c r="D155" s="89">
        <v>929.07320000000004</v>
      </c>
      <c r="E155" s="66">
        <f t="shared" si="3"/>
        <v>100.44646643558333</v>
      </c>
    </row>
    <row r="156" spans="1:5" ht="39" x14ac:dyDescent="0.2">
      <c r="A156" s="11" t="s">
        <v>109</v>
      </c>
      <c r="B156" s="7" t="s">
        <v>38</v>
      </c>
      <c r="C156" s="77">
        <v>12174</v>
      </c>
      <c r="D156" s="77">
        <v>9730.5</v>
      </c>
      <c r="E156" s="66">
        <f>C156/D156*100</f>
        <v>125.11176198550949</v>
      </c>
    </row>
    <row r="157" spans="1:5" ht="58.5" x14ac:dyDescent="0.2">
      <c r="A157" s="9" t="s">
        <v>88</v>
      </c>
      <c r="B157" s="7" t="s">
        <v>89</v>
      </c>
      <c r="C157" s="85"/>
      <c r="D157" s="85">
        <v>1.25</v>
      </c>
      <c r="E157" s="100"/>
    </row>
    <row r="158" spans="1:5" ht="39" x14ac:dyDescent="0.2">
      <c r="A158" s="9" t="s">
        <v>90</v>
      </c>
      <c r="B158" s="7" t="s">
        <v>60</v>
      </c>
      <c r="C158" s="77">
        <v>5.53</v>
      </c>
      <c r="D158" s="77">
        <v>5.53</v>
      </c>
      <c r="E158" s="66">
        <f t="shared" si="3"/>
        <v>100</v>
      </c>
    </row>
    <row r="159" spans="1:5" ht="39" x14ac:dyDescent="0.2">
      <c r="A159" s="9" t="s">
        <v>91</v>
      </c>
      <c r="B159" s="7" t="s">
        <v>34</v>
      </c>
      <c r="C159" s="77">
        <v>35.17</v>
      </c>
      <c r="D159" s="77">
        <v>35.17</v>
      </c>
      <c r="E159" s="64"/>
    </row>
    <row r="160" spans="1:5" ht="19.5" x14ac:dyDescent="0.2">
      <c r="A160" s="9" t="s">
        <v>92</v>
      </c>
      <c r="B160" s="22" t="s">
        <v>94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93</v>
      </c>
      <c r="B161" s="22" t="s">
        <v>94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6" t="s">
        <v>115</v>
      </c>
      <c r="B163" s="106"/>
      <c r="C163" s="106"/>
      <c r="D163" s="106"/>
      <c r="E163" s="106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5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2020-07-14T08:54:12Z</cp:lastPrinted>
  <dcterms:created xsi:type="dcterms:W3CDTF">2006-03-06T08:26:24Z</dcterms:created>
  <dcterms:modified xsi:type="dcterms:W3CDTF">2022-12-23T01:31:21Z</dcterms:modified>
</cp:coreProperties>
</file>